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obcina6\Desktop\OBČINA TREBNJE - IRENA\INVESTICIJE\Policijska postaja Trebnje\RAZPISNA DOKUMENTACIJA\"/>
    </mc:Choice>
  </mc:AlternateContent>
  <bookViews>
    <workbookView xWindow="0" yWindow="0" windowWidth="30720" windowHeight="13800" activeTab="1"/>
  </bookViews>
  <sheets>
    <sheet name="SKUPNA REK" sheetId="4" r:id="rId1"/>
    <sheet name="pop" sheetId="9" r:id="rId2"/>
  </sheets>
  <definedNames>
    <definedName name="_xlnm.Print_Area" localSheetId="1">pop!$A$1:$F$64</definedName>
    <definedName name="_xlnm.Print_Area" localSheetId="0">'SKUPNA REK'!$A$1:$E$13</definedName>
    <definedName name="_xlnm.Print_Titles" localSheetId="1">pop!$A:$B,pop!$1:$2</definedName>
    <definedName name="_xlnm.Print_Titles" localSheetId="0">'SKUPNA REK'!$B:$C,'SKUPNA REK'!$1:$1</definedName>
    <definedName name="X" localSheetId="1">#REF!</definedName>
    <definedName name="X" localSheetId="0">#REF!</definedName>
    <definedName name="X">#REF!</definedName>
  </definedNames>
  <calcPr calcId="152511"/>
</workbook>
</file>

<file path=xl/calcChain.xml><?xml version="1.0" encoding="utf-8"?>
<calcChain xmlns="http://schemas.openxmlformats.org/spreadsheetml/2006/main">
  <c r="F52" i="9" l="1"/>
  <c r="F53" i="9" s="1"/>
  <c r="F51" i="9"/>
  <c r="F46" i="9"/>
  <c r="F44" i="9"/>
  <c r="F42" i="9"/>
  <c r="F38" i="9"/>
  <c r="F36" i="9"/>
  <c r="F34" i="9"/>
  <c r="F27" i="9"/>
  <c r="F25" i="9"/>
  <c r="F22" i="9"/>
  <c r="F20" i="9"/>
  <c r="F17" i="9"/>
  <c r="F15" i="9"/>
  <c r="F13" i="9"/>
  <c r="F12" i="9"/>
  <c r="F11" i="9"/>
  <c r="F48" i="9" l="1"/>
  <c r="F21" i="9"/>
  <c r="F29" i="9" s="1"/>
  <c r="F62" i="9" l="1"/>
  <c r="F60" i="9"/>
  <c r="F61" i="9"/>
  <c r="F63" i="9" l="1"/>
  <c r="E6" i="4" s="1"/>
  <c r="E9" i="4" s="1"/>
  <c r="E10" i="4" s="1"/>
  <c r="E12" i="4" s="1"/>
</calcChain>
</file>

<file path=xl/sharedStrings.xml><?xml version="1.0" encoding="utf-8"?>
<sst xmlns="http://schemas.openxmlformats.org/spreadsheetml/2006/main" count="95" uniqueCount="68">
  <si>
    <t>OSTALI STROŠKI</t>
  </si>
  <si>
    <t>Transportni in manipulacijski stroški</t>
  </si>
  <si>
    <t>Priprava dokumentacije za PID, vris sprememb s svinčnikom v PZI načrt in predaja za izdelavo PID-a</t>
  </si>
  <si>
    <t>kos</t>
  </si>
  <si>
    <t>RAZSVETLJAVA</t>
  </si>
  <si>
    <t>Kol.</t>
  </si>
  <si>
    <t>Inštalacijski kabel</t>
  </si>
  <si>
    <t>Opis opreme, materiala in del</t>
  </si>
  <si>
    <t>EUR</t>
  </si>
  <si>
    <t>Št.</t>
  </si>
  <si>
    <t/>
  </si>
  <si>
    <t xml:space="preserve">SKUPNA CENA </t>
  </si>
  <si>
    <t>ELEKTROENERGETSKI DEL</t>
  </si>
  <si>
    <t>1.</t>
  </si>
  <si>
    <t>2.</t>
  </si>
  <si>
    <t>m</t>
  </si>
  <si>
    <t>kpl</t>
  </si>
  <si>
    <t>3.</t>
  </si>
  <si>
    <r>
      <t>NYY-J 3×1,5 mm</t>
    </r>
    <r>
      <rPr>
        <vertAlign val="superscript"/>
        <sz val="10"/>
        <rFont val="Arial"/>
        <family val="2"/>
      </rPr>
      <t>2</t>
    </r>
  </si>
  <si>
    <t>EM</t>
  </si>
  <si>
    <t>Enot. cena</t>
  </si>
  <si>
    <t>SKUPAJ</t>
  </si>
  <si>
    <t>Razsvetljava</t>
  </si>
  <si>
    <t>VSE SKUPAJ (brez DDV)</t>
  </si>
  <si>
    <t>REKAPITUALCIJA - Električne inštalacije</t>
  </si>
  <si>
    <t>POLOŽITVENI MATERIAL (dobava in montaža)</t>
  </si>
  <si>
    <t>(dobava in montaža)</t>
  </si>
  <si>
    <t>Priključki</t>
  </si>
  <si>
    <t>Položitveni material</t>
  </si>
  <si>
    <t>Električne meritve jakega toka instalacij, meritve kratkostičnih tokov in ozemljitev, meritev izolacijskih upornosti, meritve stikalnega bloka, električne meritve na strojnih instalacijah (stikalni blok …)</t>
  </si>
  <si>
    <t xml:space="preserve">REKAPITULACIJA </t>
  </si>
  <si>
    <t>+ 22% DDV</t>
  </si>
  <si>
    <t>Demontaža obstoječih delov napeljav razsvetljave in moči</t>
  </si>
  <si>
    <t>Demontaža obstoječih svetil, odvoz na deponijo skladno z uredbo o ravnanju z nevarnimi odpadki</t>
  </si>
  <si>
    <t>2.3</t>
  </si>
  <si>
    <t>2.4</t>
  </si>
  <si>
    <t>2.5</t>
  </si>
  <si>
    <t>2.6</t>
  </si>
  <si>
    <t>1.2</t>
  </si>
  <si>
    <t>ELEKTROINSTALACIJE</t>
  </si>
  <si>
    <r>
      <t>NYY-J 7×1,5 mm</t>
    </r>
    <r>
      <rPr>
        <vertAlign val="superscript"/>
        <sz val="10"/>
        <rFont val="Arial"/>
        <family val="2"/>
      </rPr>
      <t>2</t>
    </r>
  </si>
  <si>
    <r>
      <t xml:space="preserve">Cev PVC </t>
    </r>
    <r>
      <rPr>
        <sz val="10"/>
        <rFont val="Arial"/>
        <family val="2"/>
        <charset val="238"/>
      </rPr>
      <t>Ø</t>
    </r>
    <r>
      <rPr>
        <sz val="10"/>
        <rFont val="Arial"/>
        <family val="2"/>
      </rPr>
      <t xml:space="preserve"> 16mm p/o</t>
    </r>
  </si>
  <si>
    <t>Inštalacijske cevi vključno s pritrdilnim in montažnim priborom, izsekavanje utorov, gipsanje</t>
  </si>
  <si>
    <t>Za vse svetilke velja dobava in montaža, komplet z montažnim in pritrdilnim materialom, elektronsko dušilko in sijalko</t>
  </si>
  <si>
    <t>2.1</t>
  </si>
  <si>
    <t>2.2</t>
  </si>
  <si>
    <t>3.1</t>
  </si>
  <si>
    <t>3.2</t>
  </si>
  <si>
    <t>1.3</t>
  </si>
  <si>
    <t>1.4</t>
  </si>
  <si>
    <t>1.5</t>
  </si>
  <si>
    <t>1.6</t>
  </si>
  <si>
    <t xml:space="preserve">Senzor gibanja, stropni, 360°              </t>
  </si>
  <si>
    <t>- izdelava priključka in priklop ventilatorji (5 stopenjski)</t>
  </si>
  <si>
    <t>1.1</t>
  </si>
  <si>
    <t>Ostali stroški (nepredvidena dela 8%)</t>
  </si>
  <si>
    <t xml:space="preserve">               POLICIJA TREBNJE  -  POPIS DEL IN OPREME</t>
  </si>
  <si>
    <t>- izdelava priključka in priklop štedilnik</t>
  </si>
  <si>
    <t>- izdelava priključka in priklop bojler</t>
  </si>
  <si>
    <t>ur</t>
  </si>
  <si>
    <r>
      <t>NYY-J 3×2,5 mm</t>
    </r>
    <r>
      <rPr>
        <vertAlign val="superscript"/>
        <sz val="10"/>
        <rFont val="Arial"/>
        <family val="2"/>
      </rPr>
      <t>2</t>
    </r>
  </si>
  <si>
    <t>a - Vgradna LED svetilka V-TAC SKU4815 VT-1422 SQ (Tip 1) 18W v zaščiti IP 20 (kot. Npr. ELBI d.o.o.)</t>
  </si>
  <si>
    <t xml:space="preserve">b - Dobava in montaža vgradne svetilke iz Al profila, zaprta s PC steklom, dolžine 1148mm, 21W, elektronska dušilka (INTRA LIGHTING KALIS RV SOP, 21W/1560lm)  kpl. z obešalnim, veznim in drobnim materialom                </t>
  </si>
  <si>
    <t>- 13412484141 KALIS 65 LINE RV SOP starting 2900 lm 41W 840 1507 mm FO white</t>
  </si>
  <si>
    <t>- 13414484141 KALIS 65 LINE RV SOP end 2900 lm 41W 840 1507 mm FO white</t>
  </si>
  <si>
    <t xml:space="preserve">c - Dobava in montaža vgradne svetilke iz Al profila, zaprta s PC steklom, dolžine 3014mm, elektronska dušilka (INTRA LIGHTING KALIS RV SOP)  kpl. z obešalnim, veznim in drobnim materialom v sestavi:             </t>
  </si>
  <si>
    <t xml:space="preserve">d1 - Dobava in montaža nadgradne stenske svetilke iz Al profila, zaprta s PC steklom, dolžine 1416mm, 26W, elektronska dušilka, (INTRA LIGHTING KALIS W SOP, 26W/1950lm)  kpl. z obešalnim, veznim in drobnim materialom, IP44              </t>
  </si>
  <si>
    <t xml:space="preserve">d2 - Dobava in montaža nadgradne stenske svetilke iz Al profila, zaprta s PC steklom, dolžine 675mm, 11W, elektronska dušilka, (INTRA LIGHTING KALIS W SOP, 11W/780lm)  kpl. z obešalnim, veznim in drobnim materialom, IP44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</si>
</sst>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&quot;SIT&quot;\ #,##0_);\(&quot;SIT&quot;\ #,##0\)"/>
    <numFmt numFmtId="166" formatCode="#,##0;\-;"/>
    <numFmt numFmtId="167" formatCode="_-* #,##0_-;\-* #,##0_-;_-* &quot;-&quot;??_-;_-@_-"/>
    <numFmt numFmtId="168" formatCode="\$#.;&quot;($&quot;#.\)"/>
    <numFmt numFmtId="169" formatCode="#,##0;[Red]\-#,##0"/>
    <numFmt numFmtId="170" formatCode="#,##0.00;[Red]\-#,##0.00"/>
    <numFmt numFmtId="171" formatCode="dd/mm/yyyy"/>
    <numFmt numFmtId="172" formatCode="\$#,##0_);[Red]&quot;($&quot;#,##0\)"/>
    <numFmt numFmtId="173" formatCode="0.00_)"/>
    <numFmt numFmtId="174" formatCode="0_)"/>
    <numFmt numFmtId="175" formatCode="_(* #,##0.00_);_(* \(#,##0.00\);_(* &quot;-&quot;??_);_(@_)"/>
    <numFmt numFmtId="176" formatCode="#,##0.00\ [$€-1]"/>
    <numFmt numFmtId="177" formatCode="_-* #,##0.00\ [$EUR]_-;\-* #,##0.00\ [$EUR]_-;_-* \-??\ [$EUR]_-;_-@_-"/>
  </numFmts>
  <fonts count="35">
    <font>
      <sz val="12"/>
      <name val="Courier"/>
    </font>
    <font>
      <sz val="10"/>
      <name val="Arial CE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</font>
    <font>
      <b/>
      <sz val="10"/>
      <name val="Arial CE"/>
      <family val="2"/>
      <charset val="238"/>
    </font>
    <font>
      <sz val="8"/>
      <name val="Times New Roman"/>
      <family val="1"/>
      <charset val="238"/>
    </font>
    <font>
      <sz val="12"/>
      <name val="Tms Rmn"/>
      <charset val="238"/>
    </font>
    <font>
      <sz val="10"/>
      <name val="Geneva"/>
    </font>
    <font>
      <sz val="10"/>
      <name val="MS Serif"/>
      <family val="1"/>
      <charset val="238"/>
    </font>
    <font>
      <sz val="10"/>
      <color indexed="16"/>
      <name val="MS Serif"/>
      <family val="1"/>
      <charset val="238"/>
    </font>
    <font>
      <sz val="8"/>
      <name val="Arial"/>
      <family val="2"/>
    </font>
    <font>
      <b/>
      <sz val="12"/>
      <color indexed="9"/>
      <name val="Tms Rmn"/>
      <charset val="238"/>
    </font>
    <font>
      <b/>
      <sz val="12"/>
      <name val="Arial"/>
      <family val="2"/>
    </font>
    <font>
      <b/>
      <sz val="8"/>
      <name val="MS Sans Serif"/>
      <family val="2"/>
      <charset val="238"/>
    </font>
    <font>
      <sz val="8"/>
      <name val="Helv"/>
    </font>
    <font>
      <sz val="8"/>
      <name val="MS Sans Serif"/>
      <family val="2"/>
      <charset val="238"/>
    </font>
    <font>
      <b/>
      <sz val="8"/>
      <color indexed="8"/>
      <name val="Helv"/>
    </font>
    <font>
      <sz val="9"/>
      <name val="Arial"/>
      <family val="2"/>
      <charset val="238"/>
    </font>
    <font>
      <sz val="10"/>
      <name val="Courier"/>
      <family val="1"/>
      <charset val="238"/>
    </font>
    <font>
      <sz val="9"/>
      <name val="Futura Prins"/>
      <charset val="238"/>
    </font>
    <font>
      <vertAlign val="superscript"/>
      <sz val="10"/>
      <name val="Arial"/>
      <family val="2"/>
    </font>
    <font>
      <sz val="9"/>
      <name val="Arial CE"/>
      <family val="2"/>
      <charset val="238"/>
    </font>
    <font>
      <sz val="9"/>
      <name val="Arial"/>
      <family val="2"/>
    </font>
    <font>
      <sz val="11"/>
      <color theme="1"/>
      <name val="Century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family val="2"/>
      <charset val="238"/>
    </font>
    <font>
      <b/>
      <u/>
      <sz val="12"/>
      <name val="Arial CE"/>
      <family val="2"/>
      <charset val="238"/>
    </font>
    <font>
      <sz val="12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8"/>
        <bgColor indexed="58"/>
      </patternFill>
    </fill>
    <fill>
      <patternFill patternType="solid">
        <fgColor indexed="26"/>
        <bgColor indexed="9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1">
    <xf numFmtId="165" fontId="0" fillId="0" borderId="0"/>
    <xf numFmtId="0" fontId="11" fillId="0" borderId="0">
      <alignment horizontal="center" wrapText="1"/>
      <protection locked="0"/>
    </xf>
    <xf numFmtId="0" fontId="12" fillId="0" borderId="0" applyNumberFormat="0" applyFill="0" applyBorder="0" applyAlignment="0" applyProtection="0"/>
    <xf numFmtId="168" fontId="13" fillId="0" borderId="0" applyFill="0" applyBorder="0" applyAlignment="0"/>
    <xf numFmtId="0" fontId="14" fillId="0" borderId="0" applyNumberFormat="0" applyAlignment="0"/>
    <xf numFmtId="0" fontId="25" fillId="0" borderId="1" applyAlignment="0"/>
    <xf numFmtId="0" fontId="15" fillId="0" borderId="0" applyNumberFormat="0" applyAlignment="0"/>
    <xf numFmtId="0" fontId="16" fillId="2" borderId="0" applyNumberFormat="0" applyBorder="0" applyAlignment="0" applyProtection="0"/>
    <xf numFmtId="0" fontId="17" fillId="3" borderId="0"/>
    <xf numFmtId="0" fontId="18" fillId="0" borderId="2" applyNumberFormat="0" applyAlignment="0" applyProtection="0"/>
    <xf numFmtId="0" fontId="18" fillId="0" borderId="3">
      <alignment horizontal="left" vertical="center"/>
    </xf>
    <xf numFmtId="0" fontId="19" fillId="0" borderId="4">
      <alignment horizontal="center"/>
    </xf>
    <xf numFmtId="0" fontId="19" fillId="0" borderId="0">
      <alignment horizontal="center"/>
    </xf>
    <xf numFmtId="0" fontId="16" fillId="4" borderId="0" applyNumberFormat="0" applyBorder="0" applyAlignment="0" applyProtection="0"/>
    <xf numFmtId="169" fontId="8" fillId="0" borderId="0" applyFill="0" applyBorder="0" applyAlignment="0" applyProtection="0"/>
    <xf numFmtId="170" fontId="8" fillId="0" borderId="0" applyFill="0" applyBorder="0" applyAlignment="0" applyProtection="0"/>
    <xf numFmtId="0" fontId="5" fillId="0" borderId="0"/>
    <xf numFmtId="0" fontId="29" fillId="0" borderId="0"/>
    <xf numFmtId="0" fontId="13" fillId="0" borderId="0"/>
    <xf numFmtId="0" fontId="24" fillId="0" borderId="0"/>
    <xf numFmtId="0" fontId="13" fillId="0" borderId="0"/>
    <xf numFmtId="171" fontId="11" fillId="0" borderId="0">
      <alignment horizontal="center" wrapText="1"/>
      <protection locked="0"/>
    </xf>
    <xf numFmtId="10" fontId="8" fillId="0" borderId="0" applyFill="0" applyBorder="0" applyAlignment="0" applyProtection="0"/>
    <xf numFmtId="0" fontId="8" fillId="5" borderId="0" applyNumberFormat="0" applyBorder="0" applyAlignment="0"/>
    <xf numFmtId="0" fontId="20" fillId="0" borderId="0" applyNumberFormat="0" applyFill="0" applyBorder="0" applyAlignment="0" applyProtection="0"/>
    <xf numFmtId="0" fontId="8" fillId="6" borderId="3" applyNumberFormat="0" applyAlignment="0"/>
    <xf numFmtId="0" fontId="8" fillId="0" borderId="0"/>
    <xf numFmtId="0" fontId="21" fillId="0" borderId="0" applyNumberFormat="0" applyFill="0" applyBorder="0" applyAlignment="0"/>
    <xf numFmtId="170" fontId="22" fillId="0" borderId="0" applyBorder="0">
      <alignment horizontal="right"/>
    </xf>
    <xf numFmtId="172" fontId="8" fillId="0" borderId="0" applyFill="0" applyBorder="0" applyAlignment="0" applyProtection="0"/>
    <xf numFmtId="164" fontId="1" fillId="0" borderId="0" applyFont="0" applyFill="0" applyBorder="0" applyAlignment="0" applyProtection="0"/>
  </cellStyleXfs>
  <cellXfs count="154">
    <xf numFmtId="165" fontId="0" fillId="0" borderId="0" xfId="0"/>
    <xf numFmtId="165" fontId="2" fillId="7" borderId="0" xfId="0" applyFont="1" applyFill="1" applyBorder="1" applyAlignment="1">
      <alignment horizontal="center"/>
    </xf>
    <xf numFmtId="165" fontId="3" fillId="7" borderId="0" xfId="0" applyFont="1" applyFill="1" applyBorder="1" applyAlignment="1">
      <alignment horizontal="center"/>
    </xf>
    <xf numFmtId="0" fontId="4" fillId="0" borderId="0" xfId="30" applyNumberFormat="1" applyFont="1" applyAlignment="1" applyProtection="1">
      <alignment vertical="top" wrapText="1"/>
    </xf>
    <xf numFmtId="0" fontId="5" fillId="0" borderId="0" xfId="30" applyNumberFormat="1" applyFont="1" applyAlignment="1" applyProtection="1">
      <alignment vertical="top" wrapText="1"/>
    </xf>
    <xf numFmtId="166" fontId="9" fillId="0" borderId="0" xfId="30" applyNumberFormat="1" applyFont="1" applyAlignment="1" applyProtection="1">
      <alignment vertical="top" wrapText="1"/>
    </xf>
    <xf numFmtId="165" fontId="9" fillId="0" borderId="0" xfId="0" applyFont="1" applyFill="1" applyBorder="1" applyAlignment="1">
      <alignment horizontal="justify" vertical="top" wrapText="1"/>
    </xf>
    <xf numFmtId="0" fontId="5" fillId="0" borderId="0" xfId="30" quotePrefix="1" applyNumberFormat="1" applyFont="1" applyAlignment="1" applyProtection="1">
      <alignment vertical="top" wrapText="1"/>
    </xf>
    <xf numFmtId="165" fontId="9" fillId="0" borderId="0" xfId="0" applyFont="1" applyFill="1" applyBorder="1" applyAlignment="1">
      <alignment horizontal="left" vertical="top" wrapText="1"/>
    </xf>
    <xf numFmtId="3" fontId="28" fillId="0" borderId="0" xfId="0" applyNumberFormat="1" applyFont="1" applyFill="1" applyAlignment="1" applyProtection="1"/>
    <xf numFmtId="3" fontId="23" fillId="0" borderId="0" xfId="0" applyNumberFormat="1" applyFont="1" applyFill="1"/>
    <xf numFmtId="3" fontId="28" fillId="0" borderId="0" xfId="0" applyNumberFormat="1" applyFont="1" applyFill="1"/>
    <xf numFmtId="3" fontId="27" fillId="0" borderId="0" xfId="0" applyNumberFormat="1" applyFont="1" applyFill="1"/>
    <xf numFmtId="3" fontId="28" fillId="0" borderId="0" xfId="0" applyNumberFormat="1" applyFont="1" applyFill="1" applyAlignment="1"/>
    <xf numFmtId="4" fontId="28" fillId="0" borderId="0" xfId="0" applyNumberFormat="1" applyFont="1" applyFill="1" applyBorder="1" applyAlignment="1">
      <alignment horizontal="right"/>
    </xf>
    <xf numFmtId="4" fontId="28" fillId="0" borderId="0" xfId="0" applyNumberFormat="1" applyFont="1" applyFill="1" applyAlignment="1"/>
    <xf numFmtId="165" fontId="28" fillId="0" borderId="0" xfId="0" applyFont="1" applyFill="1"/>
    <xf numFmtId="0" fontId="30" fillId="0" borderId="0" xfId="30" applyNumberFormat="1" applyFont="1" applyAlignment="1" applyProtection="1">
      <alignment vertical="top" wrapText="1"/>
    </xf>
    <xf numFmtId="0" fontId="5" fillId="0" borderId="9" xfId="30" applyNumberFormat="1" applyFont="1" applyBorder="1" applyAlignment="1" applyProtection="1">
      <alignment vertical="top" wrapText="1"/>
    </xf>
    <xf numFmtId="166" fontId="9" fillId="0" borderId="9" xfId="30" applyNumberFormat="1" applyFont="1" applyBorder="1" applyAlignment="1" applyProtection="1">
      <alignment vertical="top" wrapText="1"/>
    </xf>
    <xf numFmtId="0" fontId="31" fillId="0" borderId="0" xfId="30" applyNumberFormat="1" applyFont="1" applyAlignment="1" applyProtection="1">
      <alignment vertical="top" wrapText="1"/>
    </xf>
    <xf numFmtId="0" fontId="31" fillId="0" borderId="9" xfId="30" applyNumberFormat="1" applyFont="1" applyBorder="1" applyAlignment="1" applyProtection="1">
      <alignment vertical="top" wrapText="1"/>
    </xf>
    <xf numFmtId="0" fontId="10" fillId="7" borderId="6" xfId="0" applyNumberFormat="1" applyFont="1" applyFill="1" applyBorder="1" applyAlignment="1">
      <alignment horizontal="center" vertical="top"/>
    </xf>
    <xf numFmtId="166" fontId="2" fillId="7" borderId="5" xfId="30" applyNumberFormat="1" applyFont="1" applyFill="1" applyBorder="1" applyAlignment="1" applyProtection="1">
      <alignment horizontal="center" vertical="top"/>
    </xf>
    <xf numFmtId="166" fontId="4" fillId="0" borderId="0" xfId="30" applyNumberFormat="1" applyFont="1" applyAlignment="1" applyProtection="1">
      <alignment horizontal="left" vertical="top"/>
    </xf>
    <xf numFmtId="166" fontId="5" fillId="0" borderId="0" xfId="30" applyNumberFormat="1" applyFont="1" applyAlignment="1" applyProtection="1">
      <alignment horizontal="left" vertical="top"/>
    </xf>
    <xf numFmtId="166" fontId="5" fillId="0" borderId="0" xfId="30" quotePrefix="1" applyNumberFormat="1" applyFont="1" applyAlignment="1" applyProtection="1">
      <alignment horizontal="left" vertical="top"/>
    </xf>
    <xf numFmtId="49" fontId="5" fillId="0" borderId="0" xfId="30" quotePrefix="1" applyNumberFormat="1" applyFont="1" applyAlignment="1" applyProtection="1">
      <alignment horizontal="left" vertical="top"/>
    </xf>
    <xf numFmtId="166" fontId="30" fillId="0" borderId="0" xfId="30" applyNumberFormat="1" applyFont="1" applyAlignment="1" applyProtection="1">
      <alignment horizontal="left" vertical="top"/>
    </xf>
    <xf numFmtId="166" fontId="5" fillId="0" borderId="9" xfId="30" quotePrefix="1" applyNumberFormat="1" applyFont="1" applyBorder="1" applyAlignment="1" applyProtection="1">
      <alignment horizontal="left" vertical="top"/>
    </xf>
    <xf numFmtId="166" fontId="4" fillId="0" borderId="0" xfId="30" quotePrefix="1" applyNumberFormat="1" applyFont="1" applyAlignment="1" applyProtection="1">
      <alignment horizontal="left" vertical="top"/>
    </xf>
    <xf numFmtId="166" fontId="31" fillId="0" borderId="0" xfId="30" applyNumberFormat="1" applyFont="1" applyAlignment="1" applyProtection="1">
      <alignment horizontal="left" vertical="top"/>
    </xf>
    <xf numFmtId="166" fontId="31" fillId="0" borderId="9" xfId="30" applyNumberFormat="1" applyFont="1" applyBorder="1" applyAlignment="1" applyProtection="1">
      <alignment horizontal="left" vertical="top"/>
    </xf>
    <xf numFmtId="0" fontId="2" fillId="7" borderId="0" xfId="0" applyNumberFormat="1" applyFont="1" applyFill="1" applyBorder="1" applyAlignment="1">
      <alignment horizontal="center" vertical="top"/>
    </xf>
    <xf numFmtId="165" fontId="2" fillId="7" borderId="0" xfId="0" applyFont="1" applyFill="1" applyBorder="1" applyAlignment="1">
      <alignment horizontal="center" vertical="top"/>
    </xf>
    <xf numFmtId="166" fontId="10" fillId="7" borderId="7" xfId="30" applyNumberFormat="1" applyFont="1" applyFill="1" applyBorder="1" applyAlignment="1" applyProtection="1">
      <alignment horizontal="center" vertical="top" wrapText="1"/>
    </xf>
    <xf numFmtId="166" fontId="2" fillId="7" borderId="5" xfId="30" applyNumberFormat="1" applyFont="1" applyFill="1" applyBorder="1" applyAlignment="1" applyProtection="1">
      <alignment horizontal="center" vertical="top" wrapText="1"/>
    </xf>
    <xf numFmtId="164" fontId="4" fillId="0" borderId="0" xfId="30" applyFont="1" applyAlignment="1">
      <alignment horizontal="center" vertical="top"/>
    </xf>
    <xf numFmtId="164" fontId="5" fillId="0" borderId="0" xfId="30" applyFont="1" applyAlignment="1">
      <alignment horizontal="center" vertical="top"/>
    </xf>
    <xf numFmtId="1" fontId="30" fillId="0" borderId="0" xfId="0" applyNumberFormat="1" applyFont="1" applyAlignment="1">
      <alignment horizontal="center" vertical="top" wrapText="1"/>
    </xf>
    <xf numFmtId="167" fontId="5" fillId="0" borderId="0" xfId="30" applyNumberFormat="1" applyFont="1" applyAlignment="1">
      <alignment horizontal="center" vertical="top"/>
    </xf>
    <xf numFmtId="164" fontId="6" fillId="0" borderId="0" xfId="30" applyFont="1" applyAlignment="1">
      <alignment horizontal="center" vertical="top"/>
    </xf>
    <xf numFmtId="1" fontId="5" fillId="0" borderId="0" xfId="0" applyNumberFormat="1" applyFont="1" applyAlignment="1">
      <alignment horizontal="center" vertical="top" wrapText="1"/>
    </xf>
    <xf numFmtId="1" fontId="5" fillId="0" borderId="9" xfId="0" applyNumberFormat="1" applyFont="1" applyBorder="1" applyAlignment="1">
      <alignment horizontal="center" vertical="top" wrapText="1"/>
    </xf>
    <xf numFmtId="1" fontId="5" fillId="0" borderId="9" xfId="30" applyNumberFormat="1" applyFont="1" applyBorder="1" applyAlignment="1" applyProtection="1">
      <alignment horizontal="center" vertical="top"/>
    </xf>
    <xf numFmtId="4" fontId="5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horizontal="center" vertical="top"/>
    </xf>
    <xf numFmtId="1" fontId="5" fillId="0" borderId="0" xfId="30" applyNumberFormat="1" applyFont="1" applyAlignment="1" applyProtection="1">
      <alignment horizontal="center" vertical="top"/>
    </xf>
    <xf numFmtId="165" fontId="23" fillId="0" borderId="0" xfId="0" applyFont="1" applyBorder="1" applyAlignment="1">
      <alignment horizontal="center" vertical="top"/>
    </xf>
    <xf numFmtId="165" fontId="23" fillId="0" borderId="9" xfId="0" applyFont="1" applyBorder="1" applyAlignment="1">
      <alignment horizontal="center" vertical="top"/>
    </xf>
    <xf numFmtId="164" fontId="31" fillId="0" borderId="0" xfId="30" applyFont="1" applyAlignment="1">
      <alignment horizontal="center" vertical="top"/>
    </xf>
    <xf numFmtId="164" fontId="31" fillId="0" borderId="9" xfId="30" applyFont="1" applyBorder="1" applyAlignment="1">
      <alignment horizontal="center" vertical="top"/>
    </xf>
    <xf numFmtId="166" fontId="2" fillId="7" borderId="0" xfId="30" applyNumberFormat="1" applyFont="1" applyFill="1" applyBorder="1" applyAlignment="1" applyProtection="1">
      <alignment horizontal="center" vertical="top" wrapText="1"/>
    </xf>
    <xf numFmtId="166" fontId="10" fillId="7" borderId="7" xfId="30" applyNumberFormat="1" applyFont="1" applyFill="1" applyBorder="1" applyAlignment="1" applyProtection="1">
      <alignment horizontal="left" vertical="top" wrapText="1"/>
    </xf>
    <xf numFmtId="166" fontId="2" fillId="7" borderId="0" xfId="30" applyNumberFormat="1" applyFont="1" applyFill="1" applyBorder="1" applyAlignment="1" applyProtection="1">
      <alignment horizontal="left" vertical="top" wrapText="1"/>
    </xf>
    <xf numFmtId="1" fontId="10" fillId="7" borderId="7" xfId="30" applyNumberFormat="1" applyFont="1" applyFill="1" applyBorder="1" applyAlignment="1">
      <alignment horizontal="center" vertical="top"/>
    </xf>
    <xf numFmtId="1" fontId="2" fillId="7" borderId="5" xfId="30" applyNumberFormat="1" applyFont="1" applyFill="1" applyBorder="1" applyAlignment="1">
      <alignment horizontal="center" vertical="top"/>
    </xf>
    <xf numFmtId="1" fontId="4" fillId="0" borderId="0" xfId="30" applyNumberFormat="1" applyFont="1" applyAlignment="1" applyProtection="1">
      <alignment horizontal="center" vertical="top"/>
    </xf>
    <xf numFmtId="1" fontId="6" fillId="0" borderId="0" xfId="30" applyNumberFormat="1" applyFont="1" applyAlignment="1" applyProtection="1">
      <alignment horizontal="center" vertical="top"/>
    </xf>
    <xf numFmtId="1" fontId="5" fillId="0" borderId="0" xfId="0" applyNumberFormat="1" applyFont="1" applyFill="1" applyBorder="1" applyAlignment="1">
      <alignment horizontal="center" vertical="top"/>
    </xf>
    <xf numFmtId="1" fontId="9" fillId="0" borderId="0" xfId="0" applyNumberFormat="1" applyFont="1" applyFill="1" applyBorder="1" applyAlignment="1">
      <alignment horizontal="center" vertical="top"/>
    </xf>
    <xf numFmtId="1" fontId="5" fillId="0" borderId="9" xfId="0" applyNumberFormat="1" applyFont="1" applyFill="1" applyBorder="1" applyAlignment="1">
      <alignment horizontal="center" vertical="top"/>
    </xf>
    <xf numFmtId="1" fontId="31" fillId="0" borderId="0" xfId="30" applyNumberFormat="1" applyFont="1" applyAlignment="1" applyProtection="1">
      <alignment horizontal="center" vertical="top"/>
    </xf>
    <xf numFmtId="1" fontId="31" fillId="0" borderId="9" xfId="30" applyNumberFormat="1" applyFont="1" applyBorder="1" applyAlignment="1" applyProtection="1">
      <alignment horizontal="center" vertical="top"/>
    </xf>
    <xf numFmtId="1" fontId="2" fillId="7" borderId="0" xfId="30" applyNumberFormat="1" applyFont="1" applyFill="1" applyBorder="1" applyAlignment="1">
      <alignment horizontal="center" vertical="top"/>
    </xf>
    <xf numFmtId="166" fontId="3" fillId="7" borderId="5" xfId="30" applyNumberFormat="1" applyFont="1" applyFill="1" applyBorder="1" applyAlignment="1" applyProtection="1">
      <alignment horizontal="left" vertical="top" wrapText="1"/>
    </xf>
    <xf numFmtId="165" fontId="28" fillId="0" borderId="9" xfId="0" applyFont="1" applyFill="1" applyBorder="1" applyAlignment="1">
      <alignment horizontal="right" vertical="top"/>
    </xf>
    <xf numFmtId="165" fontId="28" fillId="0" borderId="9" xfId="0" applyFont="1" applyFill="1" applyBorder="1" applyAlignment="1">
      <alignment vertical="top" wrapText="1"/>
    </xf>
    <xf numFmtId="49" fontId="28" fillId="0" borderId="9" xfId="0" applyNumberFormat="1" applyFont="1" applyFill="1" applyBorder="1" applyAlignment="1">
      <alignment horizontal="center" vertical="top"/>
    </xf>
    <xf numFmtId="3" fontId="28" fillId="0" borderId="9" xfId="0" applyNumberFormat="1" applyFont="1" applyFill="1" applyBorder="1" applyAlignment="1">
      <alignment horizontal="center" vertical="top"/>
    </xf>
    <xf numFmtId="165" fontId="28" fillId="0" borderId="0" xfId="0" applyFont="1" applyFill="1" applyBorder="1" applyAlignment="1">
      <alignment horizontal="right" vertical="top"/>
    </xf>
    <xf numFmtId="165" fontId="28" fillId="0" borderId="0" xfId="0" applyFont="1" applyFill="1" applyBorder="1" applyAlignment="1">
      <alignment vertical="top" wrapText="1"/>
    </xf>
    <xf numFmtId="49" fontId="28" fillId="0" borderId="0" xfId="0" applyNumberFormat="1" applyFont="1" applyFill="1" applyBorder="1" applyAlignment="1">
      <alignment horizontal="center" vertical="top"/>
    </xf>
    <xf numFmtId="3" fontId="28" fillId="0" borderId="0" xfId="0" applyNumberFormat="1" applyFont="1" applyFill="1" applyBorder="1" applyAlignment="1">
      <alignment horizontal="center" vertical="top"/>
    </xf>
    <xf numFmtId="174" fontId="32" fillId="0" borderId="0" xfId="0" applyNumberFormat="1" applyFont="1" applyBorder="1"/>
    <xf numFmtId="173" fontId="32" fillId="0" borderId="0" xfId="0" applyNumberFormat="1" applyFont="1" applyBorder="1"/>
    <xf numFmtId="175" fontId="32" fillId="0" borderId="0" xfId="30" applyNumberFormat="1" applyFont="1" applyBorder="1"/>
    <xf numFmtId="176" fontId="32" fillId="0" borderId="0" xfId="30" applyNumberFormat="1" applyFont="1" applyBorder="1"/>
    <xf numFmtId="173" fontId="32" fillId="0" borderId="0" xfId="0" applyNumberFormat="1" applyFont="1"/>
    <xf numFmtId="174" fontId="32" fillId="0" borderId="0" xfId="0" applyNumberFormat="1" applyFont="1"/>
    <xf numFmtId="173" fontId="33" fillId="0" borderId="0" xfId="0" applyNumberFormat="1" applyFont="1"/>
    <xf numFmtId="175" fontId="32" fillId="0" borderId="0" xfId="30" applyNumberFormat="1" applyFont="1"/>
    <xf numFmtId="176" fontId="32" fillId="0" borderId="0" xfId="30" applyNumberFormat="1" applyFont="1"/>
    <xf numFmtId="173" fontId="34" fillId="0" borderId="0" xfId="0" applyNumberFormat="1" applyFont="1"/>
    <xf numFmtId="174" fontId="34" fillId="0" borderId="0" xfId="0" applyNumberFormat="1" applyFont="1"/>
    <xf numFmtId="175" fontId="34" fillId="0" borderId="0" xfId="30" applyNumberFormat="1" applyFont="1"/>
    <xf numFmtId="176" fontId="34" fillId="0" borderId="0" xfId="30" applyNumberFormat="1" applyFont="1"/>
    <xf numFmtId="173" fontId="34" fillId="0" borderId="0" xfId="0" applyNumberFormat="1" applyFont="1" applyBorder="1"/>
    <xf numFmtId="174" fontId="34" fillId="0" borderId="0" xfId="0" applyNumberFormat="1" applyFont="1" applyBorder="1"/>
    <xf numFmtId="176" fontId="34" fillId="0" borderId="0" xfId="30" applyNumberFormat="1" applyFont="1" applyBorder="1"/>
    <xf numFmtId="175" fontId="34" fillId="0" borderId="0" xfId="30" applyNumberFormat="1" applyFont="1" applyBorder="1"/>
    <xf numFmtId="173" fontId="32" fillId="0" borderId="0" xfId="0" quotePrefix="1" applyNumberFormat="1" applyFont="1" applyBorder="1"/>
    <xf numFmtId="165" fontId="2" fillId="7" borderId="9" xfId="0" applyFont="1" applyFill="1" applyBorder="1" applyAlignment="1">
      <alignment horizontal="center"/>
    </xf>
    <xf numFmtId="173" fontId="32" fillId="0" borderId="12" xfId="0" applyNumberFormat="1" applyFont="1" applyBorder="1"/>
    <xf numFmtId="174" fontId="32" fillId="0" borderId="12" xfId="0" applyNumberFormat="1" applyFont="1" applyBorder="1"/>
    <xf numFmtId="176" fontId="32" fillId="0" borderId="12" xfId="30" applyNumberFormat="1" applyFont="1" applyBorder="1"/>
    <xf numFmtId="3" fontId="27" fillId="0" borderId="0" xfId="0" applyNumberFormat="1" applyFont="1" applyFill="1" applyBorder="1"/>
    <xf numFmtId="3" fontId="23" fillId="0" borderId="0" xfId="0" applyNumberFormat="1" applyFont="1" applyFill="1" applyBorder="1"/>
    <xf numFmtId="3" fontId="28" fillId="0" borderId="0" xfId="0" applyNumberFormat="1" applyFont="1" applyFill="1" applyBorder="1"/>
    <xf numFmtId="3" fontId="28" fillId="0" borderId="0" xfId="0" applyNumberFormat="1" applyFont="1" applyFill="1" applyBorder="1" applyAlignment="1" applyProtection="1"/>
    <xf numFmtId="3" fontId="28" fillId="0" borderId="0" xfId="0" applyNumberFormat="1" applyFont="1" applyFill="1" applyBorder="1" applyAlignment="1"/>
    <xf numFmtId="4" fontId="28" fillId="0" borderId="0" xfId="0" applyNumberFormat="1" applyFont="1" applyFill="1" applyBorder="1" applyAlignment="1"/>
    <xf numFmtId="165" fontId="28" fillId="0" borderId="0" xfId="0" applyFont="1" applyFill="1" applyBorder="1"/>
    <xf numFmtId="49" fontId="5" fillId="0" borderId="0" xfId="0" applyNumberFormat="1" applyFont="1" applyBorder="1" applyAlignment="1" applyProtection="1">
      <alignment horizontal="left" vertical="top"/>
    </xf>
    <xf numFmtId="0" fontId="5" fillId="0" borderId="0" xfId="0" applyNumberFormat="1" applyFont="1" applyAlignment="1" applyProtection="1">
      <alignment horizontal="right" vertical="top"/>
    </xf>
    <xf numFmtId="1" fontId="5" fillId="0" borderId="0" xfId="0" applyNumberFormat="1" applyFont="1" applyAlignment="1" applyProtection="1">
      <alignment vertical="top"/>
    </xf>
    <xf numFmtId="0" fontId="30" fillId="0" borderId="0" xfId="0" applyNumberFormat="1" applyFont="1" applyAlignment="1" applyProtection="1">
      <alignment vertical="top"/>
      <protection locked="0"/>
    </xf>
    <xf numFmtId="177" fontId="5" fillId="0" borderId="0" xfId="0" applyNumberFormat="1" applyFont="1" applyBorder="1" applyAlignment="1" applyProtection="1">
      <alignment vertical="top"/>
    </xf>
    <xf numFmtId="0" fontId="30" fillId="0" borderId="0" xfId="0" applyNumberFormat="1" applyFont="1" applyBorder="1" applyProtection="1">
      <protection locked="0"/>
    </xf>
    <xf numFmtId="0" fontId="23" fillId="0" borderId="0" xfId="0" applyNumberFormat="1" applyFont="1" applyBorder="1" applyProtection="1">
      <protection locked="0"/>
    </xf>
    <xf numFmtId="0" fontId="30" fillId="0" borderId="0" xfId="0" applyNumberFormat="1" applyFont="1" applyProtection="1">
      <protection locked="0"/>
    </xf>
    <xf numFmtId="0" fontId="5" fillId="0" borderId="0" xfId="0" quotePrefix="1" applyNumberFormat="1" applyFont="1" applyBorder="1" applyAlignment="1" applyProtection="1">
      <alignment horizontal="left" vertical="top"/>
    </xf>
    <xf numFmtId="0" fontId="5" fillId="0" borderId="0" xfId="0" applyNumberFormat="1" applyFont="1" applyBorder="1" applyAlignment="1" applyProtection="1">
      <alignment horizontal="center" vertical="top" shrinkToFit="1"/>
    </xf>
    <xf numFmtId="0" fontId="5" fillId="0" borderId="0" xfId="0" applyNumberFormat="1" applyFont="1" applyBorder="1" applyAlignment="1" applyProtection="1">
      <alignment horizontal="center" vertical="top" wrapText="1"/>
    </xf>
    <xf numFmtId="1" fontId="5" fillId="0" borderId="0" xfId="0" applyNumberFormat="1" applyFont="1" applyAlignment="1">
      <alignment horizontal="right" vertical="top" wrapText="1"/>
    </xf>
    <xf numFmtId="166" fontId="4" fillId="0" borderId="0" xfId="30" applyNumberFormat="1" applyFont="1" applyFill="1" applyAlignment="1" applyProtection="1">
      <alignment horizontal="left" vertical="top"/>
    </xf>
    <xf numFmtId="0" fontId="5" fillId="0" borderId="0" xfId="30" quotePrefix="1" applyNumberFormat="1" applyFont="1" applyFill="1" applyAlignment="1" applyProtection="1">
      <alignment vertical="top" wrapText="1"/>
    </xf>
    <xf numFmtId="1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horizontal="right" vertical="top" wrapText="1"/>
    </xf>
    <xf numFmtId="165" fontId="2" fillId="0" borderId="0" xfId="0" applyFont="1" applyFill="1" applyBorder="1" applyAlignment="1">
      <alignment horizontal="center"/>
    </xf>
    <xf numFmtId="4" fontId="10" fillId="7" borderId="8" xfId="0" applyNumberFormat="1" applyFont="1" applyFill="1" applyBorder="1" applyAlignment="1">
      <alignment horizontal="right" vertical="top"/>
    </xf>
    <xf numFmtId="4" fontId="8" fillId="7" borderId="5" xfId="30" applyNumberFormat="1" applyFont="1" applyFill="1" applyBorder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7" fillId="0" borderId="0" xfId="0" applyNumberFormat="1" applyFont="1" applyAlignment="1">
      <alignment horizontal="right" vertical="top"/>
    </xf>
    <xf numFmtId="4" fontId="27" fillId="0" borderId="0" xfId="0" applyNumberFormat="1" applyFont="1" applyFill="1" applyBorder="1" applyAlignment="1">
      <alignment horizontal="right" vertical="top"/>
    </xf>
    <xf numFmtId="4" fontId="5" fillId="0" borderId="0" xfId="0" applyNumberFormat="1" applyFont="1" applyAlignment="1">
      <alignment horizontal="right" vertical="top"/>
    </xf>
    <xf numFmtId="165" fontId="2" fillId="7" borderId="0" xfId="0" applyFont="1" applyFill="1" applyBorder="1" applyAlignment="1">
      <alignment horizontal="right" vertical="top"/>
    </xf>
    <xf numFmtId="4" fontId="5" fillId="0" borderId="0" xfId="0" applyNumberFormat="1" applyFont="1" applyFill="1" applyBorder="1" applyAlignment="1">
      <alignment horizontal="right" vertical="top"/>
    </xf>
    <xf numFmtId="4" fontId="27" fillId="0" borderId="9" xfId="0" applyNumberFormat="1" applyFont="1" applyFill="1" applyBorder="1" applyAlignment="1">
      <alignment horizontal="right" vertical="top"/>
    </xf>
    <xf numFmtId="4" fontId="30" fillId="0" borderId="0" xfId="0" applyNumberFormat="1" applyFont="1" applyAlignment="1">
      <alignment horizontal="right" vertical="top"/>
    </xf>
    <xf numFmtId="4" fontId="7" fillId="0" borderId="0" xfId="0" applyNumberFormat="1" applyFont="1" applyFill="1" applyAlignment="1">
      <alignment horizontal="right" vertical="top"/>
    </xf>
    <xf numFmtId="4" fontId="5" fillId="0" borderId="9" xfId="0" applyNumberFormat="1" applyFont="1" applyBorder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1" fillId="0" borderId="0" xfId="0" applyNumberFormat="1" applyFont="1" applyAlignment="1">
      <alignment horizontal="right" vertical="top"/>
    </xf>
    <xf numFmtId="4" fontId="31" fillId="0" borderId="9" xfId="0" applyNumberFormat="1" applyFont="1" applyBorder="1" applyAlignment="1">
      <alignment horizontal="right" vertical="top"/>
    </xf>
    <xf numFmtId="4" fontId="8" fillId="7" borderId="0" xfId="0" applyNumberFormat="1" applyFont="1" applyFill="1" applyBorder="1" applyAlignment="1">
      <alignment horizontal="right" vertical="top"/>
    </xf>
    <xf numFmtId="4" fontId="10" fillId="7" borderId="7" xfId="30" applyNumberFormat="1" applyFont="1" applyFill="1" applyBorder="1" applyAlignment="1" applyProtection="1">
      <alignment horizontal="right" vertical="top"/>
    </xf>
    <xf numFmtId="4" fontId="8" fillId="7" borderId="5" xfId="30" applyNumberFormat="1" applyFont="1" applyFill="1" applyBorder="1" applyAlignment="1" applyProtection="1">
      <alignment horizontal="right" vertical="top"/>
    </xf>
    <xf numFmtId="4" fontId="7" fillId="0" borderId="0" xfId="30" applyNumberFormat="1" applyFont="1" applyAlignment="1" applyProtection="1">
      <alignment horizontal="right" vertical="top"/>
    </xf>
    <xf numFmtId="165" fontId="27" fillId="0" borderId="0" xfId="0" applyFont="1" applyFill="1" applyBorder="1" applyAlignment="1">
      <alignment horizontal="right" vertical="top"/>
    </xf>
    <xf numFmtId="4" fontId="5" fillId="0" borderId="0" xfId="30" applyNumberFormat="1" applyFont="1" applyAlignment="1" applyProtection="1">
      <alignment horizontal="right" vertical="top"/>
    </xf>
    <xf numFmtId="165" fontId="27" fillId="0" borderId="9" xfId="0" applyFont="1" applyFill="1" applyBorder="1" applyAlignment="1">
      <alignment horizontal="right" vertical="top"/>
    </xf>
    <xf numFmtId="4" fontId="30" fillId="0" borderId="0" xfId="30" applyNumberFormat="1" applyFont="1" applyAlignment="1" applyProtection="1">
      <alignment horizontal="right" vertical="top"/>
    </xf>
    <xf numFmtId="4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Fill="1" applyAlignment="1">
      <alignment horizontal="right" vertical="top" wrapText="1"/>
    </xf>
    <xf numFmtId="0" fontId="5" fillId="0" borderId="0" xfId="0" applyNumberFormat="1" applyFont="1" applyBorder="1" applyAlignment="1" applyProtection="1">
      <alignment horizontal="right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9" xfId="0" applyNumberFormat="1" applyFont="1" applyFill="1" applyBorder="1" applyAlignment="1">
      <alignment horizontal="right" vertical="top"/>
    </xf>
    <xf numFmtId="4" fontId="31" fillId="0" borderId="0" xfId="30" applyNumberFormat="1" applyFont="1" applyAlignment="1" applyProtection="1">
      <alignment horizontal="right" vertical="top"/>
    </xf>
    <xf numFmtId="4" fontId="31" fillId="0" borderId="9" xfId="30" applyNumberFormat="1" applyFont="1" applyBorder="1" applyAlignment="1" applyProtection="1">
      <alignment horizontal="right" vertical="top"/>
    </xf>
    <xf numFmtId="4" fontId="8" fillId="7" borderId="0" xfId="30" applyNumberFormat="1" applyFont="1" applyFill="1" applyBorder="1" applyAlignment="1" applyProtection="1">
      <alignment horizontal="right" vertical="top"/>
    </xf>
    <xf numFmtId="167" fontId="2" fillId="7" borderId="9" xfId="30" applyNumberFormat="1" applyFont="1" applyFill="1" applyBorder="1" applyAlignment="1">
      <alignment horizontal="left" vertical="center"/>
    </xf>
    <xf numFmtId="167" fontId="2" fillId="7" borderId="10" xfId="30" applyNumberFormat="1" applyFont="1" applyFill="1" applyBorder="1" applyAlignment="1">
      <alignment horizontal="center" vertical="center"/>
    </xf>
    <xf numFmtId="167" fontId="2" fillId="7" borderId="11" xfId="30" applyNumberFormat="1" applyFont="1" applyFill="1" applyBorder="1" applyAlignment="1">
      <alignment horizontal="center" vertical="center"/>
    </xf>
  </cellXfs>
  <cellStyles count="31">
    <cellStyle name="args.style" xfId="1"/>
    <cellStyle name="Body" xfId="2"/>
    <cellStyle name="Calc Currency (0)" xfId="3"/>
    <cellStyle name="Copied" xfId="4"/>
    <cellStyle name="Element-delo" xfId="5"/>
    <cellStyle name="Entered" xfId="6"/>
    <cellStyle name="Grey" xfId="7"/>
    <cellStyle name="Head 1" xfId="8"/>
    <cellStyle name="Header1" xfId="9"/>
    <cellStyle name="Header2" xfId="10"/>
    <cellStyle name="HEADINGS" xfId="11"/>
    <cellStyle name="HEADINGSTOP" xfId="12"/>
    <cellStyle name="Input [yellow]" xfId="13"/>
    <cellStyle name="Migliaia (0)_RESULTS" xfId="14"/>
    <cellStyle name="Migliaia_RESULTS" xfId="15"/>
    <cellStyle name="Navadno" xfId="0" builtinId="0"/>
    <cellStyle name="Navadno 2" xfId="16"/>
    <cellStyle name="Navadno 3" xfId="17"/>
    <cellStyle name="Normal - Style1" xfId="18"/>
    <cellStyle name="Normal 11" xfId="19"/>
    <cellStyle name="Normale_RESULTS" xfId="20"/>
    <cellStyle name="per.style" xfId="21"/>
    <cellStyle name="Percent [2]" xfId="22"/>
    <cellStyle name="regstoresfromspecstores" xfId="23"/>
    <cellStyle name="RevList" xfId="24"/>
    <cellStyle name="SHADEDSTORES" xfId="25"/>
    <cellStyle name="Slog 1" xfId="26"/>
    <cellStyle name="specstores" xfId="27"/>
    <cellStyle name="Subtotal" xfId="28"/>
    <cellStyle name="Valuta (0)_RESULTS" xfId="29"/>
    <cellStyle name="Vejica" xfId="30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7F7F7F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view="pageBreakPreview" zoomScale="75" zoomScaleNormal="75" zoomScaleSheetLayoutView="75" workbookViewId="0">
      <selection activeCell="E12" sqref="E12"/>
    </sheetView>
  </sheetViews>
  <sheetFormatPr defaultColWidth="8.796875" defaultRowHeight="14.25"/>
  <cols>
    <col min="1" max="1" width="4.09765625" style="1" customWidth="1"/>
    <col min="2" max="2" width="5.796875" style="33" bestFit="1" customWidth="1"/>
    <col min="3" max="3" width="41" style="54" customWidth="1"/>
    <col min="4" max="4" width="0.8984375" style="52" customWidth="1"/>
    <col min="5" max="5" width="12.5" style="64" customWidth="1"/>
    <col min="6" max="16384" width="8.796875" style="1"/>
  </cols>
  <sheetData>
    <row r="1" spans="1:11" ht="49.5" customHeight="1">
      <c r="A1" s="92"/>
      <c r="B1" s="151" t="s">
        <v>56</v>
      </c>
      <c r="C1" s="151"/>
      <c r="D1" s="151"/>
      <c r="E1" s="151"/>
    </row>
    <row r="2" spans="1:11" s="78" customFormat="1" ht="15.75">
      <c r="B2" s="74"/>
      <c r="C2" s="75"/>
      <c r="D2" s="75"/>
      <c r="E2" s="74"/>
      <c r="F2" s="75"/>
      <c r="G2" s="75"/>
      <c r="H2" s="74"/>
      <c r="I2" s="76"/>
      <c r="J2" s="76"/>
      <c r="K2" s="77"/>
    </row>
    <row r="3" spans="1:11" s="78" customFormat="1" ht="15.75">
      <c r="B3" s="80" t="s">
        <v>30</v>
      </c>
      <c r="C3" s="79"/>
      <c r="F3" s="79"/>
      <c r="G3" s="81"/>
      <c r="H3" s="81"/>
      <c r="I3" s="82"/>
    </row>
    <row r="4" spans="1:11" s="78" customFormat="1" ht="15.75">
      <c r="B4" s="80"/>
      <c r="C4" s="79"/>
      <c r="F4" s="79"/>
      <c r="G4" s="81"/>
      <c r="H4" s="81"/>
      <c r="I4" s="82"/>
    </row>
    <row r="5" spans="1:11" s="78" customFormat="1" ht="15.75">
      <c r="B5" s="80"/>
      <c r="C5" s="79"/>
      <c r="F5" s="79"/>
      <c r="G5" s="81"/>
      <c r="H5" s="81"/>
      <c r="I5" s="82"/>
    </row>
    <row r="6" spans="1:11" s="78" customFormat="1" ht="15.75">
      <c r="B6" s="75" t="s">
        <v>39</v>
      </c>
      <c r="C6" s="74"/>
      <c r="D6" s="75"/>
      <c r="E6" s="77">
        <f>SUM(pop!F63)</f>
        <v>0</v>
      </c>
      <c r="F6" s="74"/>
      <c r="G6" s="76"/>
      <c r="H6" s="76"/>
    </row>
    <row r="7" spans="1:11" s="78" customFormat="1" ht="16.5" thickBot="1">
      <c r="A7" s="93"/>
      <c r="B7" s="93"/>
      <c r="C7" s="94"/>
      <c r="D7" s="93"/>
      <c r="E7" s="95"/>
      <c r="F7" s="74"/>
      <c r="G7" s="76"/>
      <c r="H7" s="76"/>
    </row>
    <row r="8" spans="1:11" s="83" customFormat="1" ht="15.75" thickTop="1">
      <c r="B8" s="87"/>
      <c r="C8" s="88"/>
      <c r="D8" s="87"/>
      <c r="E8" s="89"/>
      <c r="F8" s="88"/>
      <c r="G8" s="90"/>
      <c r="H8" s="90"/>
    </row>
    <row r="9" spans="1:11" s="78" customFormat="1" ht="15.75">
      <c r="C9" s="75" t="s">
        <v>21</v>
      </c>
      <c r="D9" s="75"/>
      <c r="E9" s="77">
        <f>SUM(E6:E6)</f>
        <v>0</v>
      </c>
      <c r="F9" s="74"/>
      <c r="G9" s="76"/>
      <c r="H9" s="76"/>
    </row>
    <row r="10" spans="1:11" s="78" customFormat="1" ht="15.75">
      <c r="B10" s="75"/>
      <c r="C10" s="91" t="s">
        <v>31</v>
      </c>
      <c r="D10" s="75"/>
      <c r="E10" s="77">
        <f>SUM(E9*0.22)</f>
        <v>0</v>
      </c>
      <c r="F10" s="74"/>
      <c r="G10" s="76"/>
      <c r="H10" s="76"/>
    </row>
    <row r="11" spans="1:11" s="87" customFormat="1" ht="15">
      <c r="E11" s="89"/>
      <c r="F11" s="88"/>
      <c r="G11" s="90"/>
      <c r="H11" s="90"/>
    </row>
    <row r="12" spans="1:11" s="78" customFormat="1" ht="15.75">
      <c r="B12" s="75"/>
      <c r="C12" s="75" t="s">
        <v>21</v>
      </c>
      <c r="D12" s="75"/>
      <c r="E12" s="77">
        <f>SUM(E9:E10)</f>
        <v>0</v>
      </c>
      <c r="F12" s="74"/>
      <c r="G12" s="76"/>
      <c r="H12" s="76"/>
    </row>
    <row r="13" spans="1:11" s="83" customFormat="1" ht="15.75">
      <c r="B13" s="79"/>
      <c r="E13" s="84"/>
      <c r="H13" s="84"/>
      <c r="I13" s="85"/>
      <c r="J13" s="85"/>
      <c r="K13" s="86"/>
    </row>
  </sheetData>
  <mergeCells count="1">
    <mergeCell ref="B1:E1"/>
  </mergeCells>
  <printOptions gridLines="1" gridLinesSet="0"/>
  <pageMargins left="0.94488188976377963" right="0.23622047244094491" top="0.43307086614173229" bottom="0.78740157480314965" header="0.15748031496062992" footer="0.39370078740157483"/>
  <pageSetup paperSize="9" fitToHeight="0" orientation="portrait" r:id="rId1"/>
  <headerFooter alignWithMargins="0">
    <oddFooter>&amp;L&amp;"Arial,Navadno"&amp;9&amp;F&amp;R&amp;"Arial,Navadno"&amp;9stran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tabSelected="1" zoomScaleNormal="100" zoomScaleSheetLayoutView="100" workbookViewId="0">
      <selection sqref="A1:F1"/>
    </sheetView>
  </sheetViews>
  <sheetFormatPr defaultColWidth="8.796875" defaultRowHeight="14.25"/>
  <cols>
    <col min="1" max="1" width="3.3984375" style="33" customWidth="1"/>
    <col min="2" max="2" width="40.8984375" style="54" customWidth="1"/>
    <col min="3" max="3" width="4.796875" style="52" customWidth="1"/>
    <col min="4" max="4" width="3.296875" style="64" bestFit="1" customWidth="1"/>
    <col min="5" max="5" width="7.69921875" style="150" bestFit="1" customWidth="1"/>
    <col min="6" max="6" width="11.19921875" style="135" bestFit="1" customWidth="1"/>
    <col min="7" max="16384" width="8.796875" style="1"/>
  </cols>
  <sheetData>
    <row r="1" spans="1:18" ht="49.5" customHeight="1" thickBot="1">
      <c r="A1" s="152" t="s">
        <v>56</v>
      </c>
      <c r="B1" s="153"/>
      <c r="C1" s="153"/>
      <c r="D1" s="153"/>
      <c r="E1" s="153"/>
      <c r="F1" s="153"/>
    </row>
    <row r="2" spans="1:18" s="2" customFormat="1" ht="24.75" customHeight="1" thickBot="1">
      <c r="A2" s="22" t="s">
        <v>9</v>
      </c>
      <c r="B2" s="53" t="s">
        <v>7</v>
      </c>
      <c r="C2" s="35" t="s">
        <v>19</v>
      </c>
      <c r="D2" s="55" t="s">
        <v>5</v>
      </c>
      <c r="E2" s="136" t="s">
        <v>20</v>
      </c>
      <c r="F2" s="120" t="s">
        <v>11</v>
      </c>
    </row>
    <row r="3" spans="1:18" ht="26.25" customHeight="1">
      <c r="A3" s="23"/>
      <c r="B3" s="65"/>
      <c r="C3" s="36"/>
      <c r="D3" s="56"/>
      <c r="E3" s="137" t="s">
        <v>8</v>
      </c>
      <c r="F3" s="121" t="s">
        <v>8</v>
      </c>
    </row>
    <row r="4" spans="1:18" ht="27" customHeight="1">
      <c r="A4" s="24"/>
      <c r="B4" s="3" t="s">
        <v>12</v>
      </c>
      <c r="C4" s="37"/>
      <c r="D4" s="57"/>
      <c r="E4" s="140" t="s">
        <v>10</v>
      </c>
      <c r="F4" s="122"/>
    </row>
    <row r="5" spans="1:18" ht="15.75">
      <c r="A5" s="24">
        <v>0</v>
      </c>
      <c r="B5" s="3" t="s">
        <v>26</v>
      </c>
      <c r="C5" s="37"/>
      <c r="D5" s="57"/>
      <c r="E5" s="140" t="s">
        <v>10</v>
      </c>
      <c r="F5" s="123"/>
    </row>
    <row r="6" spans="1:18" s="16" customFormat="1" ht="12">
      <c r="A6" s="70"/>
      <c r="B6" s="71"/>
      <c r="C6" s="72"/>
      <c r="D6" s="73"/>
      <c r="E6" s="139"/>
      <c r="F6" s="124"/>
      <c r="G6" s="12"/>
      <c r="H6" s="10"/>
      <c r="I6" s="10"/>
      <c r="J6" s="11"/>
      <c r="K6" s="9"/>
      <c r="L6" s="9"/>
      <c r="M6" s="9"/>
      <c r="N6" s="9"/>
      <c r="O6" s="13"/>
      <c r="P6" s="14"/>
      <c r="Q6" s="15"/>
      <c r="R6" s="9"/>
    </row>
    <row r="7" spans="1:18">
      <c r="A7" s="26"/>
      <c r="B7" s="4"/>
      <c r="C7" s="40"/>
      <c r="D7" s="42"/>
      <c r="E7" s="140"/>
      <c r="F7" s="125"/>
    </row>
    <row r="8" spans="1:18" ht="22.5" customHeight="1">
      <c r="A8" s="24" t="s">
        <v>13</v>
      </c>
      <c r="B8" s="3" t="s">
        <v>25</v>
      </c>
      <c r="C8" s="41"/>
      <c r="D8" s="58"/>
      <c r="E8" s="140"/>
      <c r="F8" s="126"/>
    </row>
    <row r="9" spans="1:18" ht="22.5" customHeight="1">
      <c r="A9" s="24"/>
      <c r="B9" s="3"/>
      <c r="C9" s="41"/>
      <c r="D9" s="58"/>
      <c r="E9" s="140"/>
      <c r="F9" s="125"/>
    </row>
    <row r="10" spans="1:18" ht="18.75" customHeight="1">
      <c r="A10" s="27" t="s">
        <v>54</v>
      </c>
      <c r="B10" s="4" t="s">
        <v>27</v>
      </c>
      <c r="C10" s="42"/>
      <c r="D10" s="42"/>
      <c r="E10" s="140"/>
      <c r="F10" s="123"/>
    </row>
    <row r="11" spans="1:18" ht="12" customHeight="1">
      <c r="A11" s="24"/>
      <c r="B11" s="7" t="s">
        <v>57</v>
      </c>
      <c r="C11" s="42" t="s">
        <v>3</v>
      </c>
      <c r="D11" s="42">
        <v>1</v>
      </c>
      <c r="E11" s="140"/>
      <c r="F11" s="127">
        <f>SUM(D11*E11)</f>
        <v>0</v>
      </c>
    </row>
    <row r="12" spans="1:18" ht="12" customHeight="1">
      <c r="A12" s="24"/>
      <c r="B12" s="7" t="s">
        <v>58</v>
      </c>
      <c r="C12" s="42" t="s">
        <v>3</v>
      </c>
      <c r="D12" s="42">
        <v>1</v>
      </c>
      <c r="E12" s="140"/>
      <c r="F12" s="127">
        <f>SUM(D12*E12)</f>
        <v>0</v>
      </c>
    </row>
    <row r="13" spans="1:18" ht="12" customHeight="1">
      <c r="A13" s="24"/>
      <c r="B13" s="7" t="s">
        <v>53</v>
      </c>
      <c r="C13" s="42" t="s">
        <v>3</v>
      </c>
      <c r="D13" s="42">
        <v>1</v>
      </c>
      <c r="E13" s="140"/>
      <c r="F13" s="127">
        <f>SUM(D13*E13)</f>
        <v>0</v>
      </c>
    </row>
    <row r="14" spans="1:18" ht="19.5" customHeight="1">
      <c r="A14" s="24"/>
      <c r="B14" s="7"/>
      <c r="C14" s="42"/>
      <c r="D14" s="42"/>
      <c r="E14" s="140"/>
      <c r="F14" s="125"/>
    </row>
    <row r="15" spans="1:18" ht="21" customHeight="1">
      <c r="A15" s="27" t="s">
        <v>38</v>
      </c>
      <c r="B15" s="4" t="s">
        <v>32</v>
      </c>
      <c r="C15" s="42" t="s">
        <v>59</v>
      </c>
      <c r="D15" s="42">
        <v>8</v>
      </c>
      <c r="E15" s="140"/>
      <c r="F15" s="127">
        <f>SUM(D15*E15)</f>
        <v>0</v>
      </c>
    </row>
    <row r="16" spans="1:18" ht="19.5" customHeight="1">
      <c r="A16" s="24"/>
      <c r="B16" s="7"/>
      <c r="C16" s="42"/>
      <c r="D16" s="42"/>
      <c r="E16" s="140"/>
      <c r="F16" s="125"/>
    </row>
    <row r="17" spans="1:18" ht="31.5" customHeight="1">
      <c r="A17" s="27" t="s">
        <v>48</v>
      </c>
      <c r="B17" s="4" t="s">
        <v>33</v>
      </c>
      <c r="C17" s="42" t="s">
        <v>59</v>
      </c>
      <c r="D17" s="42">
        <v>3</v>
      </c>
      <c r="E17" s="140"/>
      <c r="F17" s="127">
        <f>SUM(D17*E17)</f>
        <v>0</v>
      </c>
    </row>
    <row r="18" spans="1:18" ht="16.5" customHeight="1">
      <c r="A18" s="24"/>
      <c r="B18" s="7"/>
      <c r="C18" s="42"/>
      <c r="D18" s="42"/>
      <c r="E18" s="140"/>
      <c r="F18" s="125"/>
    </row>
    <row r="19" spans="1:18" ht="21" customHeight="1">
      <c r="A19" s="26" t="s">
        <v>49</v>
      </c>
      <c r="B19" s="6" t="s">
        <v>6</v>
      </c>
      <c r="C19" s="46"/>
      <c r="D19" s="60"/>
      <c r="E19" s="127"/>
      <c r="F19" s="127"/>
    </row>
    <row r="20" spans="1:18" ht="15" customHeight="1">
      <c r="A20" s="26"/>
      <c r="B20" s="6" t="s">
        <v>40</v>
      </c>
      <c r="C20" s="46" t="s">
        <v>15</v>
      </c>
      <c r="D20" s="60">
        <v>24</v>
      </c>
      <c r="E20" s="127"/>
      <c r="F20" s="127">
        <f>SUM(D20*E20)</f>
        <v>0</v>
      </c>
    </row>
    <row r="21" spans="1:18" ht="15" customHeight="1">
      <c r="A21" s="26"/>
      <c r="B21" s="6" t="s">
        <v>18</v>
      </c>
      <c r="C21" s="46" t="s">
        <v>15</v>
      </c>
      <c r="D21" s="60">
        <v>95</v>
      </c>
      <c r="E21" s="127"/>
      <c r="F21" s="127">
        <f>SUM(D21*E21)</f>
        <v>0</v>
      </c>
    </row>
    <row r="22" spans="1:18" ht="15" customHeight="1">
      <c r="A22" s="26"/>
      <c r="B22" s="6" t="s">
        <v>60</v>
      </c>
      <c r="C22" s="46" t="s">
        <v>15</v>
      </c>
      <c r="D22" s="60">
        <v>38</v>
      </c>
      <c r="E22" s="127"/>
      <c r="F22" s="127">
        <f>SUM(D22*E22)</f>
        <v>0</v>
      </c>
    </row>
    <row r="23" spans="1:18" ht="13.5" customHeight="1">
      <c r="A23" s="30"/>
      <c r="B23" s="8"/>
      <c r="C23" s="45"/>
      <c r="D23" s="59"/>
      <c r="E23" s="127"/>
      <c r="F23" s="125"/>
    </row>
    <row r="24" spans="1:18" ht="33" customHeight="1">
      <c r="A24" s="26" t="s">
        <v>50</v>
      </c>
      <c r="B24" s="6" t="s">
        <v>42</v>
      </c>
      <c r="C24" s="46"/>
      <c r="D24" s="60"/>
      <c r="E24" s="127"/>
      <c r="F24" s="127"/>
    </row>
    <row r="25" spans="1:18" ht="21" customHeight="1">
      <c r="A25" s="26"/>
      <c r="B25" s="6" t="s">
        <v>41</v>
      </c>
      <c r="C25" s="46" t="s">
        <v>15</v>
      </c>
      <c r="D25" s="60">
        <v>125</v>
      </c>
      <c r="E25" s="127"/>
      <c r="F25" s="127">
        <f>SUM(D25*E25)</f>
        <v>0</v>
      </c>
    </row>
    <row r="26" spans="1:18" s="102" customFormat="1" ht="12">
      <c r="A26" s="70"/>
      <c r="B26" s="71"/>
      <c r="C26" s="72"/>
      <c r="D26" s="73"/>
      <c r="E26" s="139"/>
      <c r="F26" s="124"/>
      <c r="G26" s="96"/>
      <c r="H26" s="97"/>
      <c r="I26" s="97"/>
      <c r="J26" s="98"/>
      <c r="K26" s="99"/>
      <c r="L26" s="99"/>
      <c r="M26" s="99"/>
      <c r="N26" s="99"/>
      <c r="O26" s="100"/>
      <c r="P26" s="14"/>
      <c r="Q26" s="101"/>
      <c r="R26" s="99"/>
    </row>
    <row r="27" spans="1:18" s="34" customFormat="1" ht="44.25" customHeight="1">
      <c r="A27" s="27" t="s">
        <v>51</v>
      </c>
      <c r="B27" s="4" t="s">
        <v>29</v>
      </c>
      <c r="C27" s="42" t="s">
        <v>16</v>
      </c>
      <c r="D27" s="42">
        <v>1</v>
      </c>
      <c r="E27" s="140"/>
      <c r="F27" s="127">
        <f>SUM(D27*E27)</f>
        <v>0</v>
      </c>
    </row>
    <row r="28" spans="1:18" s="16" customFormat="1" ht="12">
      <c r="A28" s="66"/>
      <c r="B28" s="67"/>
      <c r="C28" s="68"/>
      <c r="D28" s="69"/>
      <c r="E28" s="141"/>
      <c r="F28" s="128"/>
      <c r="G28" s="12"/>
      <c r="H28" s="10"/>
      <c r="I28" s="10"/>
      <c r="J28" s="11"/>
      <c r="K28" s="9"/>
      <c r="L28" s="9"/>
      <c r="M28" s="9"/>
      <c r="N28" s="9"/>
      <c r="O28" s="13"/>
      <c r="P28" s="14"/>
      <c r="Q28" s="15"/>
      <c r="R28" s="9"/>
    </row>
    <row r="29" spans="1:18" ht="22.5" customHeight="1">
      <c r="A29" s="28"/>
      <c r="B29" s="17" t="s">
        <v>21</v>
      </c>
      <c r="C29" s="39" t="s">
        <v>8</v>
      </c>
      <c r="D29" s="39"/>
      <c r="E29" s="142"/>
      <c r="F29" s="129">
        <f>SUM(F10:F27)</f>
        <v>0</v>
      </c>
    </row>
    <row r="30" spans="1:18" ht="22.5" customHeight="1">
      <c r="A30" s="24"/>
      <c r="B30" s="3"/>
      <c r="C30" s="42"/>
      <c r="D30" s="42"/>
      <c r="E30" s="138"/>
      <c r="F30" s="123"/>
    </row>
    <row r="31" spans="1:18" ht="26.25" customHeight="1">
      <c r="A31" s="24" t="s">
        <v>14</v>
      </c>
      <c r="B31" s="3" t="s">
        <v>4</v>
      </c>
      <c r="C31" s="42"/>
      <c r="D31" s="42"/>
      <c r="E31" s="143"/>
      <c r="F31" s="123"/>
    </row>
    <row r="32" spans="1:18" ht="33.75" customHeight="1">
      <c r="A32" s="24"/>
      <c r="B32" s="4" t="s">
        <v>43</v>
      </c>
      <c r="C32" s="42"/>
      <c r="D32" s="42"/>
      <c r="E32" s="143"/>
      <c r="F32" s="123"/>
    </row>
    <row r="33" spans="1:22" ht="13.5" customHeight="1">
      <c r="A33" s="24"/>
      <c r="B33" s="4"/>
      <c r="C33" s="42"/>
      <c r="D33" s="42"/>
      <c r="E33" s="143"/>
      <c r="F33" s="123"/>
    </row>
    <row r="34" spans="1:22" ht="36" customHeight="1">
      <c r="A34" s="26" t="s">
        <v>44</v>
      </c>
      <c r="B34" s="4" t="s">
        <v>61</v>
      </c>
      <c r="C34" s="42" t="s">
        <v>3</v>
      </c>
      <c r="D34" s="114">
        <v>8</v>
      </c>
      <c r="E34" s="143"/>
      <c r="F34" s="127">
        <f>SUM(D34*E34)</f>
        <v>0</v>
      </c>
    </row>
    <row r="35" spans="1:22" ht="15.75" customHeight="1">
      <c r="A35" s="26"/>
      <c r="B35" s="4"/>
      <c r="C35" s="42"/>
      <c r="D35" s="114"/>
      <c r="E35" s="143"/>
      <c r="F35" s="127"/>
    </row>
    <row r="36" spans="1:22" ht="57" customHeight="1">
      <c r="A36" s="26" t="s">
        <v>45</v>
      </c>
      <c r="B36" s="4" t="s">
        <v>62</v>
      </c>
      <c r="C36" s="42" t="s">
        <v>16</v>
      </c>
      <c r="D36" s="114">
        <v>2</v>
      </c>
      <c r="E36" s="143"/>
      <c r="F36" s="127">
        <f>SUM(D36*E36)</f>
        <v>0</v>
      </c>
    </row>
    <row r="37" spans="1:22" ht="15.75" customHeight="1">
      <c r="A37" s="26"/>
      <c r="B37" s="4"/>
      <c r="C37" s="42"/>
      <c r="D37" s="114"/>
      <c r="E37" s="143"/>
      <c r="F37" s="125"/>
    </row>
    <row r="38" spans="1:22" ht="57" customHeight="1">
      <c r="A38" s="26" t="s">
        <v>34</v>
      </c>
      <c r="B38" s="4" t="s">
        <v>65</v>
      </c>
      <c r="C38" s="42" t="s">
        <v>16</v>
      </c>
      <c r="D38" s="114">
        <v>1</v>
      </c>
      <c r="E38" s="143"/>
      <c r="F38" s="127">
        <f>SUM(D38*E38)</f>
        <v>0</v>
      </c>
    </row>
    <row r="39" spans="1:22" s="119" customFormat="1" ht="30" customHeight="1">
      <c r="A39" s="115"/>
      <c r="B39" s="116" t="s">
        <v>63</v>
      </c>
      <c r="C39" s="117"/>
      <c r="D39" s="118"/>
      <c r="E39" s="144"/>
      <c r="F39" s="130"/>
    </row>
    <row r="40" spans="1:22" s="119" customFormat="1" ht="30" customHeight="1">
      <c r="A40" s="115"/>
      <c r="B40" s="116" t="s">
        <v>64</v>
      </c>
      <c r="C40" s="117"/>
      <c r="D40" s="118"/>
      <c r="E40" s="144"/>
      <c r="F40" s="130"/>
    </row>
    <row r="41" spans="1:22" ht="15.75" customHeight="1">
      <c r="A41" s="26"/>
      <c r="B41" s="4"/>
      <c r="C41" s="42"/>
      <c r="D41" s="114"/>
      <c r="E41" s="143"/>
      <c r="F41" s="125"/>
    </row>
    <row r="42" spans="1:22" ht="73.5" customHeight="1">
      <c r="A42" s="26" t="s">
        <v>35</v>
      </c>
      <c r="B42" s="4" t="s">
        <v>66</v>
      </c>
      <c r="C42" s="42" t="s">
        <v>16</v>
      </c>
      <c r="D42" s="114">
        <v>1</v>
      </c>
      <c r="E42" s="143"/>
      <c r="F42" s="127">
        <f>SUM(D42*E42)</f>
        <v>0</v>
      </c>
    </row>
    <row r="43" spans="1:22" ht="15.75" customHeight="1">
      <c r="A43" s="26"/>
      <c r="B43" s="4"/>
      <c r="C43" s="42"/>
      <c r="D43" s="114"/>
      <c r="E43" s="143"/>
      <c r="F43" s="125"/>
    </row>
    <row r="44" spans="1:22" ht="65.25" customHeight="1">
      <c r="A44" s="26" t="s">
        <v>36</v>
      </c>
      <c r="B44" s="4" t="s">
        <v>67</v>
      </c>
      <c r="C44" s="42" t="s">
        <v>16</v>
      </c>
      <c r="D44" s="114">
        <v>8</v>
      </c>
      <c r="E44" s="143"/>
      <c r="F44" s="127">
        <f>SUM(D44*E44)</f>
        <v>0</v>
      </c>
    </row>
    <row r="45" spans="1:22" s="110" customFormat="1">
      <c r="A45" s="103"/>
      <c r="B45" s="111"/>
      <c r="C45" s="112"/>
      <c r="D45" s="113"/>
      <c r="E45" s="145"/>
      <c r="F45" s="104"/>
      <c r="G45" s="105"/>
      <c r="H45" s="106"/>
      <c r="I45" s="107"/>
      <c r="J45" s="108"/>
      <c r="K45" s="109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</row>
    <row r="46" spans="1:22" ht="24" customHeight="1">
      <c r="A46" s="26" t="s">
        <v>37</v>
      </c>
      <c r="B46" s="4" t="s">
        <v>52</v>
      </c>
      <c r="C46" s="42" t="s">
        <v>16</v>
      </c>
      <c r="D46" s="42">
        <v>7</v>
      </c>
      <c r="E46" s="143"/>
      <c r="F46" s="127">
        <f>SUM(D46*E46)</f>
        <v>0</v>
      </c>
    </row>
    <row r="47" spans="1:22" ht="28.5" customHeight="1">
      <c r="A47" s="29"/>
      <c r="B47" s="18"/>
      <c r="C47" s="44"/>
      <c r="D47" s="43"/>
      <c r="E47" s="146"/>
      <c r="F47" s="131"/>
    </row>
    <row r="48" spans="1:22" ht="22.5" customHeight="1">
      <c r="A48" s="28"/>
      <c r="B48" s="17" t="s">
        <v>21</v>
      </c>
      <c r="C48" s="39" t="s">
        <v>8</v>
      </c>
      <c r="D48" s="39"/>
      <c r="E48" s="142"/>
      <c r="F48" s="129">
        <f>SUM(F32:F46)</f>
        <v>0</v>
      </c>
    </row>
    <row r="49" spans="1:6">
      <c r="A49" s="28"/>
      <c r="B49" s="17"/>
      <c r="C49" s="39"/>
      <c r="D49" s="47"/>
      <c r="E49" s="140"/>
      <c r="F49" s="129"/>
    </row>
    <row r="50" spans="1:6" ht="21.75" customHeight="1">
      <c r="A50" s="24" t="s">
        <v>17</v>
      </c>
      <c r="B50" s="3" t="s">
        <v>0</v>
      </c>
      <c r="C50" s="38"/>
      <c r="D50" s="47"/>
      <c r="E50" s="140"/>
      <c r="F50" s="132"/>
    </row>
    <row r="51" spans="1:6" ht="21" customHeight="1">
      <c r="A51" s="26" t="s">
        <v>46</v>
      </c>
      <c r="B51" s="6" t="s">
        <v>1</v>
      </c>
      <c r="C51" s="45" t="s">
        <v>16</v>
      </c>
      <c r="D51" s="59">
        <v>1</v>
      </c>
      <c r="E51" s="127"/>
      <c r="F51" s="127">
        <f>+E51*D51</f>
        <v>0</v>
      </c>
    </row>
    <row r="52" spans="1:6" ht="36" customHeight="1">
      <c r="A52" s="26" t="s">
        <v>47</v>
      </c>
      <c r="B52" s="19" t="s">
        <v>2</v>
      </c>
      <c r="C52" s="49" t="s">
        <v>16</v>
      </c>
      <c r="D52" s="61">
        <v>1</v>
      </c>
      <c r="E52" s="147"/>
      <c r="F52" s="147">
        <f>+E52*D52</f>
        <v>0</v>
      </c>
    </row>
    <row r="53" spans="1:6">
      <c r="A53" s="28"/>
      <c r="B53" s="17" t="s">
        <v>21</v>
      </c>
      <c r="C53" s="39" t="s">
        <v>8</v>
      </c>
      <c r="D53" s="47"/>
      <c r="E53" s="140"/>
      <c r="F53" s="129">
        <f>SUM(F51:F52)</f>
        <v>0</v>
      </c>
    </row>
    <row r="54" spans="1:6">
      <c r="A54" s="28"/>
      <c r="B54" s="17"/>
      <c r="C54" s="39"/>
      <c r="D54" s="47"/>
      <c r="E54" s="140"/>
      <c r="F54" s="129"/>
    </row>
    <row r="55" spans="1:6">
      <c r="A55" s="28"/>
      <c r="B55" s="17"/>
      <c r="C55" s="39"/>
      <c r="D55" s="47"/>
      <c r="E55" s="140"/>
      <c r="F55" s="129"/>
    </row>
    <row r="56" spans="1:6">
      <c r="A56" s="28"/>
      <c r="B56" s="17"/>
      <c r="C56" s="39"/>
      <c r="D56" s="47"/>
      <c r="E56" s="140"/>
      <c r="F56" s="129"/>
    </row>
    <row r="57" spans="1:6">
      <c r="A57" s="26"/>
      <c r="B57" s="5"/>
      <c r="C57" s="48"/>
      <c r="D57" s="59"/>
      <c r="E57" s="127"/>
      <c r="F57" s="127"/>
    </row>
    <row r="58" spans="1:6" ht="15.75">
      <c r="A58" s="25"/>
      <c r="B58" s="24" t="s">
        <v>24</v>
      </c>
      <c r="C58" s="38"/>
      <c r="D58" s="47"/>
      <c r="E58" s="140"/>
      <c r="F58" s="125"/>
    </row>
    <row r="59" spans="1:6">
      <c r="A59" s="25">
        <v>0</v>
      </c>
      <c r="B59" s="4"/>
      <c r="C59" s="38"/>
      <c r="D59" s="47"/>
      <c r="E59" s="140"/>
      <c r="F59" s="125"/>
    </row>
    <row r="60" spans="1:6" ht="15">
      <c r="A60" s="31" t="s">
        <v>13</v>
      </c>
      <c r="B60" s="20" t="s">
        <v>28</v>
      </c>
      <c r="C60" s="50"/>
      <c r="D60" s="62"/>
      <c r="E60" s="148"/>
      <c r="F60" s="133">
        <f>SUM(F29)</f>
        <v>0</v>
      </c>
    </row>
    <row r="61" spans="1:6" ht="15">
      <c r="A61" s="31" t="s">
        <v>14</v>
      </c>
      <c r="B61" s="20" t="s">
        <v>22</v>
      </c>
      <c r="C61" s="50"/>
      <c r="D61" s="62"/>
      <c r="E61" s="148"/>
      <c r="F61" s="133">
        <f>SUM(F48)</f>
        <v>0</v>
      </c>
    </row>
    <row r="62" spans="1:6" ht="15">
      <c r="A62" s="32" t="s">
        <v>17</v>
      </c>
      <c r="B62" s="21" t="s">
        <v>55</v>
      </c>
      <c r="C62" s="51"/>
      <c r="D62" s="63"/>
      <c r="E62" s="149"/>
      <c r="F62" s="134">
        <f>SUM(F53)</f>
        <v>0</v>
      </c>
    </row>
    <row r="63" spans="1:6" ht="15">
      <c r="A63" s="31"/>
      <c r="B63" s="20" t="s">
        <v>23</v>
      </c>
      <c r="C63" s="50"/>
      <c r="D63" s="62"/>
      <c r="E63" s="148"/>
      <c r="F63" s="133">
        <f>SUM(F60:F62)</f>
        <v>0</v>
      </c>
    </row>
  </sheetData>
  <mergeCells count="1">
    <mergeCell ref="A1:F1"/>
  </mergeCells>
  <printOptions gridLines="1" gridLinesSet="0"/>
  <pageMargins left="0.94488188976377963" right="0.23622047244094491" top="0.43307086614173229" bottom="0.78740157480314965" header="0.15748031496062992" footer="0.39370078740157483"/>
  <pageSetup paperSize="9" scale="90" fitToHeight="0" orientation="portrait" horizontalDpi="300" verticalDpi="300" r:id="rId1"/>
  <headerFooter alignWithMargins="0">
    <oddFooter>&amp;L&amp;"Arial,Navadno"&amp;9&amp;F&amp;R&amp;"Arial,Navadno"&amp;9stran &amp;P od &amp;N</oddFooter>
  </headerFooter>
  <rowBreaks count="3" manualBreakCount="3">
    <brk id="30" max="16383" man="1"/>
    <brk id="49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4</vt:i4>
      </vt:variant>
    </vt:vector>
  </HeadingPairs>
  <TitlesOfParts>
    <vt:vector size="6" baseType="lpstr">
      <vt:lpstr>SKUPNA REK</vt:lpstr>
      <vt:lpstr>pop</vt:lpstr>
      <vt:lpstr>pop!Področje_tiskanja</vt:lpstr>
      <vt:lpstr>'SKUPNA REK'!Področje_tiskanja</vt:lpstr>
      <vt:lpstr>pop!Tiskanje_naslovov</vt:lpstr>
      <vt:lpstr>'SKUPNA REK'!Tiskanje_naslovov</vt:lpstr>
    </vt:vector>
  </TitlesOfParts>
  <Company>GENERA - PEMAR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andrejk</dc:creator>
  <cp:lastModifiedBy>Habinc Irena</cp:lastModifiedBy>
  <cp:lastPrinted>2017-10-02T08:45:05Z</cp:lastPrinted>
  <dcterms:created xsi:type="dcterms:W3CDTF">2003-03-11T12:31:02Z</dcterms:created>
  <dcterms:modified xsi:type="dcterms:W3CDTF">2018-03-16T09:25:00Z</dcterms:modified>
</cp:coreProperties>
</file>